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hmantrukit.sharepoint.com/sites/Ohman-Trukit-dokumenttikeskus/Toimihenkilt/Markkinointi/"/>
    </mc:Choice>
  </mc:AlternateContent>
  <xr:revisionPtr revIDLastSave="0" documentId="8_{35D64306-03C6-457E-BA32-6BB879D16F28}" xr6:coauthVersionLast="47" xr6:coauthVersionMax="47" xr10:uidLastSave="{00000000-0000-0000-0000-000000000000}"/>
  <bookViews>
    <workbookView xWindow="-120" yWindow="-120" windowWidth="29040" windowHeight="15720" xr2:uid="{FD0315D7-D7BF-4303-88FF-7F38A1D7BF21}"/>
  </bookViews>
  <sheets>
    <sheet name="Electric VS Diesel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6" i="1" l="1"/>
  <c r="E16" i="1"/>
  <c r="E19" i="1" s="1"/>
  <c r="D19" i="1" l="1"/>
  <c r="D22" i="1" s="1"/>
  <c r="D24" i="1" s="1"/>
  <c r="D26" i="1" l="1"/>
  <c r="D25" i="1"/>
</calcChain>
</file>

<file path=xl/sharedStrings.xml><?xml version="1.0" encoding="utf-8"?>
<sst xmlns="http://schemas.openxmlformats.org/spreadsheetml/2006/main" count="31" uniqueCount="31">
  <si>
    <t>KWh</t>
  </si>
  <si>
    <t>e/KWh</t>
  </si>
  <si>
    <t>h</t>
  </si>
  <si>
    <t>e/h</t>
  </si>
  <si>
    <t>L/h</t>
  </si>
  <si>
    <t>HELI electric forklift savings in 1 year</t>
  </si>
  <si>
    <t>Definition</t>
  </si>
  <si>
    <t>Energy consumption per hour (lithium battery)</t>
  </si>
  <si>
    <t>Diesel consumption per hour (diesel oil)</t>
  </si>
  <si>
    <t>Electricity price</t>
  </si>
  <si>
    <t>Diesel price</t>
  </si>
  <si>
    <t>Usage energy price/h</t>
  </si>
  <si>
    <t>Working time per month</t>
  </si>
  <si>
    <t>Maintenance cost</t>
  </si>
  <si>
    <t>Operating price</t>
  </si>
  <si>
    <t>Unit</t>
  </si>
  <si>
    <t>e/liter</t>
  </si>
  <si>
    <t>e/hour of use</t>
  </si>
  <si>
    <t>e/month</t>
  </si>
  <si>
    <t>2,5t electric forklift with lithium battery</t>
  </si>
  <si>
    <t>2,5t Diesel forklift</t>
  </si>
  <si>
    <t>Notes</t>
  </si>
  <si>
    <t>Under normal working conditions</t>
  </si>
  <si>
    <t>Estimated number of working hours per month</t>
  </si>
  <si>
    <t>Estimated basic maintenance costs</t>
  </si>
  <si>
    <t>HELI electric forklifts’ operating cost comparison compared to diesel forklifts</t>
  </si>
  <si>
    <t>HELI G2 2.5 t Lithium battery electric forklift VS 2.5 t diesel forklift</t>
  </si>
  <si>
    <t>Monthly savings from a HELI electric forklift</t>
  </si>
  <si>
    <t>HELI electric forklift savings in 3 years</t>
  </si>
  <si>
    <t>HELI electric forklift savings in 5 years</t>
  </si>
  <si>
    <t>Cells in green are editable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</si>
</sst>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5">
    <font>
      <sz val="11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0"/>
      <color rgb="FF1F1F1F"/>
      <name val="Arial"/>
      <family val="2"/>
    </font>
    <font>
      <sz val="11"/>
      <color rgb="FF1F1F1F"/>
      <name val="Inherit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43">
    <xf numFmtId="0" fontId="0" fillId="0" borderId="0" xfId="0"/>
    <xf numFmtId="0" fontId="4" fillId="3" borderId="3" xfId="0" applyFont="1" applyFill="1" applyBorder="1" applyProtection="1">
      <protection locked="0"/>
    </xf>
    <xf numFmtId="44" fontId="3" fillId="2" borderId="1" xfId="1" applyFont="1" applyFill="1" applyBorder="1" applyAlignment="1" applyProtection="1">
      <alignment vertical="top"/>
    </xf>
    <xf numFmtId="44" fontId="3" fillId="2" borderId="8" xfId="1" applyFont="1" applyFill="1" applyBorder="1" applyProtection="1"/>
    <xf numFmtId="2" fontId="4" fillId="3" borderId="3" xfId="0" applyNumberFormat="1" applyFont="1" applyFill="1" applyBorder="1" applyProtection="1">
      <protection locked="0"/>
    </xf>
    <xf numFmtId="44" fontId="12" fillId="4" borderId="6" xfId="1" applyFont="1" applyFill="1" applyBorder="1" applyAlignment="1" applyProtection="1">
      <alignment vertical="top"/>
    </xf>
    <xf numFmtId="44" fontId="3" fillId="2" borderId="1" xfId="1" applyFont="1" applyFill="1" applyBorder="1" applyAlignment="1" applyProtection="1"/>
    <xf numFmtId="0" fontId="0" fillId="2" borderId="0" xfId="0" applyFill="1" applyProtection="1">
      <protection locked="0"/>
    </xf>
    <xf numFmtId="0" fontId="4" fillId="2" borderId="0" xfId="0" applyFont="1" applyFill="1" applyProtection="1">
      <protection locked="0"/>
    </xf>
    <xf numFmtId="0" fontId="4" fillId="2" borderId="0" xfId="0" applyFont="1" applyFill="1" applyAlignment="1" applyProtection="1">
      <alignment wrapText="1"/>
      <protection locked="0"/>
    </xf>
    <xf numFmtId="44" fontId="3" fillId="2" borderId="0" xfId="1" applyFont="1" applyFill="1" applyBorder="1" applyProtection="1">
      <protection locked="0"/>
    </xf>
    <xf numFmtId="0" fontId="4" fillId="2" borderId="0" xfId="0" applyFont="1" applyFill="1" applyAlignment="1" applyProtection="1">
      <alignment horizontal="left" vertical="center" wrapText="1"/>
      <protection locked="0"/>
    </xf>
    <xf numFmtId="0" fontId="1" fillId="2" borderId="0" xfId="0" applyFont="1" applyFill="1" applyAlignment="1" applyProtection="1">
      <alignment vertical="top"/>
      <protection locked="0"/>
    </xf>
    <xf numFmtId="0" fontId="10" fillId="2" borderId="0" xfId="0" applyFont="1" applyFill="1" applyProtection="1">
      <protection locked="0"/>
    </xf>
    <xf numFmtId="0" fontId="0" fillId="2" borderId="0" xfId="0" applyFill="1" applyAlignment="1" applyProtection="1">
      <alignment wrapText="1"/>
      <protection locked="0"/>
    </xf>
    <xf numFmtId="0" fontId="0" fillId="2" borderId="0" xfId="0" applyFill="1" applyProtection="1"/>
    <xf numFmtId="0" fontId="5" fillId="2" borderId="0" xfId="0" applyFont="1" applyFill="1" applyAlignment="1" applyProtection="1">
      <alignment horizontal="center" vertical="center"/>
    </xf>
    <xf numFmtId="0" fontId="11" fillId="2" borderId="0" xfId="0" applyFont="1" applyFill="1" applyAlignment="1" applyProtection="1">
      <alignment horizontal="center"/>
    </xf>
    <xf numFmtId="0" fontId="3" fillId="3" borderId="0" xfId="0" applyFont="1" applyFill="1" applyProtection="1"/>
    <xf numFmtId="0" fontId="6" fillId="2" borderId="0" xfId="0" applyFont="1" applyFill="1" applyProtection="1"/>
    <xf numFmtId="0" fontId="4" fillId="2" borderId="0" xfId="0" applyFont="1" applyFill="1" applyProtection="1"/>
    <xf numFmtId="0" fontId="8" fillId="4" borderId="1" xfId="0" applyFont="1" applyFill="1" applyBorder="1" applyAlignment="1" applyProtection="1">
      <alignment horizontal="center" vertical="center"/>
    </xf>
    <xf numFmtId="0" fontId="8" fillId="4" borderId="4" xfId="0" applyFont="1" applyFill="1" applyBorder="1" applyAlignment="1" applyProtection="1">
      <alignment horizontal="center" vertical="center"/>
    </xf>
    <xf numFmtId="0" fontId="8" fillId="4" borderId="4" xfId="0" applyFont="1" applyFill="1" applyBorder="1" applyAlignment="1" applyProtection="1">
      <alignment horizontal="center" vertical="center" wrapText="1"/>
    </xf>
    <xf numFmtId="0" fontId="8" fillId="4" borderId="5" xfId="0" applyFont="1" applyFill="1" applyBorder="1" applyAlignment="1" applyProtection="1">
      <alignment horizontal="center" vertical="center"/>
    </xf>
    <xf numFmtId="0" fontId="13" fillId="2" borderId="0" xfId="0" applyFont="1" applyFill="1" applyProtection="1"/>
    <xf numFmtId="0" fontId="4" fillId="2" borderId="3" xfId="0" applyFont="1" applyFill="1" applyBorder="1" applyProtection="1"/>
    <xf numFmtId="0" fontId="14" fillId="2" borderId="0" xfId="0" applyFont="1" applyFill="1" applyAlignment="1" applyProtection="1">
      <alignment horizontal="left" vertical="center"/>
    </xf>
    <xf numFmtId="0" fontId="3" fillId="2" borderId="7" xfId="0" applyFont="1" applyFill="1" applyBorder="1" applyAlignment="1" applyProtection="1">
      <alignment wrapText="1"/>
    </xf>
    <xf numFmtId="0" fontId="3" fillId="2" borderId="8" xfId="0" applyFont="1" applyFill="1" applyBorder="1" applyProtection="1"/>
    <xf numFmtId="0" fontId="4" fillId="2" borderId="2" xfId="0" applyFont="1" applyFill="1" applyBorder="1" applyAlignment="1" applyProtection="1">
      <alignment horizontal="left" vertical="center" wrapText="1"/>
    </xf>
    <xf numFmtId="0" fontId="4" fillId="2" borderId="2" xfId="0" applyFont="1" applyFill="1" applyBorder="1" applyAlignment="1" applyProtection="1">
      <alignment horizontal="left"/>
    </xf>
    <xf numFmtId="0" fontId="4" fillId="2" borderId="9" xfId="0" applyFont="1" applyFill="1" applyBorder="1" applyAlignment="1" applyProtection="1">
      <alignment horizontal="left"/>
    </xf>
    <xf numFmtId="0" fontId="4" fillId="2" borderId="0" xfId="0" applyFont="1" applyFill="1" applyAlignment="1" applyProtection="1">
      <alignment wrapText="1"/>
    </xf>
    <xf numFmtId="0" fontId="4" fillId="2" borderId="0" xfId="0" applyFont="1" applyFill="1" applyAlignment="1" applyProtection="1">
      <alignment horizontal="center" vertical="top"/>
    </xf>
    <xf numFmtId="0" fontId="4" fillId="2" borderId="0" xfId="0" applyFont="1" applyFill="1" applyAlignment="1" applyProtection="1">
      <alignment vertical="center" wrapText="1"/>
    </xf>
    <xf numFmtId="0" fontId="9" fillId="4" borderId="6" xfId="0" applyFont="1" applyFill="1" applyBorder="1" applyAlignment="1" applyProtection="1">
      <alignment horizontal="left"/>
    </xf>
    <xf numFmtId="0" fontId="0" fillId="4" borderId="6" xfId="0" applyFill="1" applyBorder="1" applyProtection="1"/>
    <xf numFmtId="44" fontId="4" fillId="2" borderId="0" xfId="1" applyFont="1" applyFill="1" applyBorder="1" applyAlignment="1" applyProtection="1">
      <alignment vertical="top"/>
    </xf>
    <xf numFmtId="44" fontId="4" fillId="2" borderId="0" xfId="0" applyNumberFormat="1" applyFont="1" applyFill="1" applyProtection="1"/>
    <xf numFmtId="44" fontId="3" fillId="2" borderId="0" xfId="1" applyFont="1" applyFill="1" applyBorder="1" applyAlignment="1" applyProtection="1">
      <alignment vertical="center"/>
    </xf>
    <xf numFmtId="44" fontId="3" fillId="2" borderId="0" xfId="1" applyFont="1" applyFill="1" applyBorder="1" applyAlignment="1" applyProtection="1">
      <alignment vertical="top"/>
    </xf>
    <xf numFmtId="0" fontId="4" fillId="2" borderId="0" xfId="0" quotePrefix="1" applyFont="1" applyFill="1" applyProtection="1"/>
  </cellXfs>
  <cellStyles count="2">
    <cellStyle name="Normaali" xfId="0" builtinId="0"/>
    <cellStyle name="Valuut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75062</xdr:colOff>
      <xdr:row>1</xdr:row>
      <xdr:rowOff>39344</xdr:rowOff>
    </xdr:from>
    <xdr:to>
      <xdr:col>1</xdr:col>
      <xdr:colOff>1259342</xdr:colOff>
      <xdr:row>4</xdr:row>
      <xdr:rowOff>29618</xdr:rowOff>
    </xdr:to>
    <xdr:pic>
      <xdr:nvPicPr>
        <xdr:cNvPr id="5" name="Kuva 4">
          <a:extLst>
            <a:ext uri="{FF2B5EF4-FFF2-40B4-BE49-F238E27FC236}">
              <a16:creationId xmlns:a16="http://schemas.microsoft.com/office/drawing/2014/main" id="{B85788A1-7501-4554-ABFD-E1DAB3599D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4625" y="229844"/>
          <a:ext cx="1184280" cy="5617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– 2022 -te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D806D-65C0-4092-9EEB-B7ACC0882B10}">
  <dimension ref="A1:F33"/>
  <sheetViews>
    <sheetView tabSelected="1" zoomScale="80" zoomScaleNormal="80" workbookViewId="0">
      <selection activeCell="J15" sqref="J15"/>
    </sheetView>
  </sheetViews>
  <sheetFormatPr defaultColWidth="8.85546875" defaultRowHeight="15"/>
  <cols>
    <col min="1" max="1" width="4.7109375" style="7" customWidth="1"/>
    <col min="2" max="2" width="42.140625" style="7" customWidth="1"/>
    <col min="3" max="3" width="25.85546875" style="7" customWidth="1"/>
    <col min="4" max="4" width="25.7109375" style="7" customWidth="1"/>
    <col min="5" max="5" width="25.85546875" style="7" customWidth="1"/>
    <col min="6" max="6" width="48" style="7" customWidth="1"/>
    <col min="7" max="16384" width="8.85546875" style="7"/>
  </cols>
  <sheetData>
    <row r="1" spans="1:6">
      <c r="B1" s="15"/>
      <c r="C1" s="15"/>
      <c r="D1" s="15"/>
      <c r="E1" s="15"/>
      <c r="F1" s="15"/>
    </row>
    <row r="2" spans="1:6">
      <c r="B2" s="15"/>
      <c r="C2" s="15"/>
      <c r="D2" s="15"/>
      <c r="E2" s="15"/>
      <c r="F2" s="15"/>
    </row>
    <row r="3" spans="1:6">
      <c r="B3" s="15"/>
      <c r="C3" s="15"/>
      <c r="D3" s="15"/>
      <c r="E3" s="15"/>
      <c r="F3" s="15"/>
    </row>
    <row r="4" spans="1:6">
      <c r="B4" s="15"/>
      <c r="C4" s="15"/>
      <c r="D4" s="15"/>
      <c r="E4" s="15"/>
      <c r="F4" s="15"/>
    </row>
    <row r="5" spans="1:6" ht="23.45" customHeight="1">
      <c r="B5" s="16" t="s">
        <v>25</v>
      </c>
      <c r="C5" s="16"/>
      <c r="D5" s="16"/>
      <c r="E5" s="16"/>
      <c r="F5" s="16"/>
    </row>
    <row r="6" spans="1:6" ht="8.4499999999999993" customHeight="1">
      <c r="B6" s="16"/>
      <c r="C6" s="16"/>
      <c r="D6" s="16"/>
      <c r="E6" s="16"/>
      <c r="F6" s="16"/>
    </row>
    <row r="7" spans="1:6" ht="18.75">
      <c r="B7" s="17" t="s">
        <v>26</v>
      </c>
      <c r="C7" s="17"/>
      <c r="D7" s="17"/>
      <c r="E7" s="17"/>
      <c r="F7" s="17"/>
    </row>
    <row r="8" spans="1:6">
      <c r="B8" s="15"/>
      <c r="C8" s="15"/>
      <c r="D8" s="15"/>
      <c r="E8" s="15"/>
      <c r="F8" s="15"/>
    </row>
    <row r="9" spans="1:6" ht="15.6" customHeight="1">
      <c r="B9" s="18" t="s">
        <v>30</v>
      </c>
      <c r="C9" s="19"/>
      <c r="D9" s="19"/>
      <c r="E9" s="19"/>
      <c r="F9" s="15"/>
    </row>
    <row r="10" spans="1:6" ht="15.75">
      <c r="A10" s="8"/>
      <c r="B10" s="20"/>
      <c r="C10" s="20"/>
      <c r="D10" s="20"/>
      <c r="E10" s="20"/>
      <c r="F10" s="15"/>
    </row>
    <row r="11" spans="1:6" ht="35.450000000000003" customHeight="1">
      <c r="B11" s="21" t="s">
        <v>6</v>
      </c>
      <c r="C11" s="22" t="s">
        <v>15</v>
      </c>
      <c r="D11" s="23" t="s">
        <v>19</v>
      </c>
      <c r="E11" s="22" t="s">
        <v>20</v>
      </c>
      <c r="F11" s="24" t="s">
        <v>21</v>
      </c>
    </row>
    <row r="12" spans="1:6" ht="15.75">
      <c r="B12" s="25" t="s">
        <v>7</v>
      </c>
      <c r="C12" s="26" t="s">
        <v>0</v>
      </c>
      <c r="D12" s="1">
        <v>5.2</v>
      </c>
      <c r="E12" s="26"/>
      <c r="F12" s="30" t="s">
        <v>22</v>
      </c>
    </row>
    <row r="13" spans="1:6" ht="14.45" customHeight="1">
      <c r="B13" s="27" t="s">
        <v>8</v>
      </c>
      <c r="C13" s="26" t="s">
        <v>4</v>
      </c>
      <c r="D13" s="26"/>
      <c r="E13" s="1">
        <v>2.2999999999999998</v>
      </c>
      <c r="F13" s="30"/>
    </row>
    <row r="14" spans="1:6" ht="15.75">
      <c r="B14" s="27" t="s">
        <v>9</v>
      </c>
      <c r="C14" s="26" t="s">
        <v>1</v>
      </c>
      <c r="D14" s="1">
        <v>0.14499999999999999</v>
      </c>
      <c r="E14" s="26"/>
      <c r="F14" s="31"/>
    </row>
    <row r="15" spans="1:6" ht="15.75">
      <c r="B15" s="27" t="s">
        <v>10</v>
      </c>
      <c r="C15" s="26" t="s">
        <v>16</v>
      </c>
      <c r="D15" s="26"/>
      <c r="E15" s="4">
        <v>1.6</v>
      </c>
      <c r="F15" s="31"/>
    </row>
    <row r="16" spans="1:6" ht="15.75">
      <c r="B16" s="27" t="s">
        <v>11</v>
      </c>
      <c r="C16" s="26" t="s">
        <v>3</v>
      </c>
      <c r="D16" s="26">
        <f>D12*D14</f>
        <v>0.754</v>
      </c>
      <c r="E16" s="26">
        <f>E13*E15</f>
        <v>3.6799999999999997</v>
      </c>
      <c r="F16" s="31"/>
    </row>
    <row r="17" spans="1:6" ht="15.75">
      <c r="B17" s="27" t="s">
        <v>12</v>
      </c>
      <c r="C17" s="26" t="s">
        <v>2</v>
      </c>
      <c r="D17" s="1">
        <v>80</v>
      </c>
      <c r="E17" s="1">
        <v>80</v>
      </c>
      <c r="F17" s="31" t="s">
        <v>23</v>
      </c>
    </row>
    <row r="18" spans="1:6" ht="15.75">
      <c r="B18" s="27" t="s">
        <v>13</v>
      </c>
      <c r="C18" s="26" t="s">
        <v>17</v>
      </c>
      <c r="D18" s="4">
        <v>0.4</v>
      </c>
      <c r="E18" s="4">
        <v>1.7</v>
      </c>
      <c r="F18" s="31" t="s">
        <v>24</v>
      </c>
    </row>
    <row r="19" spans="1:6" ht="22.9" customHeight="1" thickBot="1">
      <c r="B19" s="28" t="s">
        <v>14</v>
      </c>
      <c r="C19" s="29" t="s">
        <v>18</v>
      </c>
      <c r="D19" s="3">
        <f>D17*D16+(D17*D18)</f>
        <v>92.32</v>
      </c>
      <c r="E19" s="3">
        <f>(E17*E16)+(E17*E18)</f>
        <v>430.4</v>
      </c>
      <c r="F19" s="32"/>
    </row>
    <row r="20" spans="1:6" ht="14.45" customHeight="1" thickTop="1">
      <c r="B20" s="9"/>
      <c r="C20" s="8"/>
      <c r="D20" s="10"/>
      <c r="E20" s="8"/>
      <c r="F20" s="11"/>
    </row>
    <row r="21" spans="1:6" ht="15.75">
      <c r="B21" s="33"/>
      <c r="C21" s="20"/>
      <c r="D21" s="34"/>
      <c r="E21" s="34"/>
      <c r="F21" s="35"/>
    </row>
    <row r="22" spans="1:6" ht="19.5" thickBot="1">
      <c r="B22" s="36" t="s">
        <v>27</v>
      </c>
      <c r="C22" s="37"/>
      <c r="D22" s="5">
        <f>E19-D19</f>
        <v>338.08</v>
      </c>
      <c r="E22" s="38"/>
      <c r="F22" s="35"/>
    </row>
    <row r="23" spans="1:6" ht="10.15" customHeight="1">
      <c r="B23" s="33"/>
      <c r="C23" s="39"/>
      <c r="D23" s="34"/>
      <c r="E23" s="34"/>
      <c r="F23" s="20"/>
    </row>
    <row r="24" spans="1:6" ht="15.75">
      <c r="B24" s="33" t="s">
        <v>5</v>
      </c>
      <c r="C24" s="15"/>
      <c r="D24" s="6">
        <f>D22*12</f>
        <v>4056.96</v>
      </c>
      <c r="E24" s="40"/>
      <c r="F24" s="20"/>
    </row>
    <row r="25" spans="1:6" ht="15.75">
      <c r="B25" s="33" t="s">
        <v>28</v>
      </c>
      <c r="C25" s="15"/>
      <c r="D25" s="2">
        <f>D22*36</f>
        <v>12170.88</v>
      </c>
      <c r="E25" s="41"/>
      <c r="F25" s="42"/>
    </row>
    <row r="26" spans="1:6" ht="15.75">
      <c r="B26" s="33" t="s">
        <v>29</v>
      </c>
      <c r="C26" s="15"/>
      <c r="D26" s="2">
        <f>D22*60</f>
        <v>20284.8</v>
      </c>
      <c r="E26" s="41"/>
      <c r="F26" s="20"/>
    </row>
    <row r="27" spans="1:6" ht="15.75">
      <c r="A27" s="9"/>
      <c r="B27" s="8"/>
      <c r="C27" s="8"/>
      <c r="D27" s="8"/>
      <c r="E27" s="8"/>
    </row>
    <row r="28" spans="1:6" ht="15.75">
      <c r="A28" s="12"/>
      <c r="B28" s="12"/>
      <c r="C28" s="12"/>
      <c r="D28" s="12"/>
      <c r="E28" s="12"/>
    </row>
    <row r="29" spans="1:6">
      <c r="A29" s="13"/>
    </row>
    <row r="30" spans="1:6">
      <c r="A30" s="13"/>
    </row>
    <row r="31" spans="1:6">
      <c r="A31" s="14"/>
    </row>
    <row r="32" spans="1:6">
      <c r="A32" s="14"/>
    </row>
    <row r="33" spans="1:1" ht="15.75">
      <c r="A33" s="12"/>
    </row>
  </sheetData>
  <sheetProtection algorithmName="SHA-512" hashValue="nSupwmpCR899by815rarnsUu4WhMlFX6IMwjofLxz4xmO4cSa0SGVbyhHRSkZrF+OeNt6ZJaPaQ2x5aSRPOO2w==" saltValue="CBRTNFk0Kigzz33pycogLw==" spinCount="100000" sheet="1" objects="1" scenarios="1" selectLockedCells="1"/>
  <mergeCells count="2">
    <mergeCell ref="B5:F6"/>
    <mergeCell ref="B7:F7"/>
  </mergeCells>
  <phoneticPr fontId="7" type="noConversion"/>
  <pageMargins left="0.7" right="0.7" top="0.75" bottom="0.75" header="0.3" footer="0.3"/>
  <pageSetup paperSize="9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Asiakirja" ma:contentTypeID="0x0101008A7BED1B6FE6264390136CFBDBBA111F" ma:contentTypeVersion="15" ma:contentTypeDescription="Luo uusi asiakirja." ma:contentTypeScope="" ma:versionID="9e0715cd06c629c1de863651396cb867">
  <xsd:schema xmlns:xsd="http://www.w3.org/2001/XMLSchema" xmlns:xs="http://www.w3.org/2001/XMLSchema" xmlns:p="http://schemas.microsoft.com/office/2006/metadata/properties" xmlns:ns2="080ea785-a5ad-49b9-a7fe-98c936d3fa92" xmlns:ns3="8ef7b3a9-f2ab-4ea7-a19c-f2834c393c8e" targetNamespace="http://schemas.microsoft.com/office/2006/metadata/properties" ma:root="true" ma:fieldsID="ccf186885d5c2193aad095eee154f515" ns2:_="" ns3:_="">
    <xsd:import namespace="080ea785-a5ad-49b9-a7fe-98c936d3fa92"/>
    <xsd:import namespace="8ef7b3a9-f2ab-4ea7-a19c-f2834c393c8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0ea785-a5ad-49b9-a7fe-98c936d3fa9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Kuvien tunnisteet" ma:readOnly="false" ma:fieldId="{5cf76f15-5ced-4ddc-b409-7134ff3c332f}" ma:taxonomyMulti="true" ma:sspId="3f26aeb4-286e-4e89-bdf9-a295fe3afbe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f7b3a9-f2ab-4ea7-a19c-f2834c393c8e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6cd583e6-1efc-486d-99f6-4772af25ec0f}" ma:internalName="TaxCatchAll" ma:showField="CatchAllData" ma:web="8ef7b3a9-f2ab-4ea7-a19c-f2834c393c8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Jaett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Jakamisen tiedot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80ea785-a5ad-49b9-a7fe-98c936d3fa92">
      <Terms xmlns="http://schemas.microsoft.com/office/infopath/2007/PartnerControls"/>
    </lcf76f155ced4ddcb4097134ff3c332f>
    <TaxCatchAll xmlns="8ef7b3a9-f2ab-4ea7-a19c-f2834c393c8e" xsi:nil="true"/>
  </documentManagement>
</p:properties>
</file>

<file path=customXml/itemProps1.xml><?xml version="1.0" encoding="utf-8"?>
<ds:datastoreItem xmlns:ds="http://schemas.openxmlformats.org/officeDocument/2006/customXml" ds:itemID="{1B3920F6-1FE6-4F44-91E6-253C0E3124E1}"/>
</file>

<file path=customXml/itemProps2.xml><?xml version="1.0" encoding="utf-8"?>
<ds:datastoreItem xmlns:ds="http://schemas.openxmlformats.org/officeDocument/2006/customXml" ds:itemID="{E6BEECDD-83BA-475C-AE1C-AF546F3B262B}"/>
</file>

<file path=customXml/itemProps3.xml><?xml version="1.0" encoding="utf-8"?>
<ds:datastoreItem xmlns:ds="http://schemas.openxmlformats.org/officeDocument/2006/customXml" ds:itemID="{88A7D1F0-6AE2-4117-A5ED-92043879116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Electric VS Diesel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Heidi Peijari</dc:creator>
  <cp:lastModifiedBy>Heidi Peijari</cp:lastModifiedBy>
  <dcterms:created xsi:type="dcterms:W3CDTF">2022-03-21T14:08:37Z</dcterms:created>
  <dcterms:modified xsi:type="dcterms:W3CDTF">2026-04-27T07:39:17Z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0x0101008A7BED1B6FE6264390136CFBDBBA111F</vt:lpwstr>
  </property>
</Properties>
</file>